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255"/>
  </bookViews>
  <sheets>
    <sheet name="审核推荐" sheetId="1" r:id="rId1"/>
  </sheets>
  <definedNames>
    <definedName name="_xlnm._FilterDatabase" localSheetId="0" hidden="1">审核推荐!$A$1:$P$44</definedName>
  </definedNames>
  <calcPr calcId="125725"/>
</workbook>
</file>

<file path=xl/calcChain.xml><?xml version="1.0" encoding="utf-8"?>
<calcChain xmlns="http://schemas.openxmlformats.org/spreadsheetml/2006/main">
  <c r="O13" i="1"/>
  <c r="O5"/>
  <c r="O10"/>
  <c r="O12"/>
  <c r="O4"/>
  <c r="O7"/>
  <c r="O9"/>
  <c r="O3"/>
  <c r="O6"/>
  <c r="O8"/>
  <c r="O11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2"/>
</calcChain>
</file>

<file path=xl/sharedStrings.xml><?xml version="1.0" encoding="utf-8"?>
<sst xmlns="http://schemas.openxmlformats.org/spreadsheetml/2006/main" count="414" uniqueCount="193">
  <si>
    <t>序号</t>
  </si>
  <si>
    <t>学院</t>
  </si>
  <si>
    <t>主讲教师</t>
  </si>
  <si>
    <t>主讲教师人事工号（用于学校数据中心导入）</t>
  </si>
  <si>
    <t>职称</t>
  </si>
  <si>
    <t>课程名称</t>
  </si>
  <si>
    <t>课程网址</t>
  </si>
  <si>
    <t>教学班</t>
  </si>
  <si>
    <t>学分</t>
  </si>
  <si>
    <t>学时</t>
  </si>
  <si>
    <t>人数</t>
  </si>
  <si>
    <t>课程性质</t>
  </si>
  <si>
    <t>课程类别</t>
  </si>
  <si>
    <t>课程属性</t>
  </si>
  <si>
    <t>教学工作当量</t>
  </si>
  <si>
    <t>推荐排序</t>
  </si>
  <si>
    <t>计算机组成原理(留学生)</t>
  </si>
  <si>
    <t>计算机组成原理</t>
  </si>
  <si>
    <t>程序设计基础Python</t>
  </si>
  <si>
    <t>程序设计基础C</t>
  </si>
  <si>
    <t>软件架构和质量</t>
  </si>
  <si>
    <t>离散数学</t>
  </si>
  <si>
    <t>面向对象程序设计I</t>
  </si>
  <si>
    <t>应用密码技术</t>
  </si>
  <si>
    <t>离散数学A（留学生）</t>
  </si>
  <si>
    <t>计算机图形学（留学生）</t>
  </si>
  <si>
    <t>C++程序设计</t>
  </si>
  <si>
    <t>C++程序设计课程设计</t>
  </si>
  <si>
    <t>软件质量保证与测试技术</t>
  </si>
  <si>
    <t>数据库原理及应用</t>
  </si>
  <si>
    <t>数据库系统课程设计</t>
  </si>
  <si>
    <t>数据挖掘</t>
  </si>
  <si>
    <t>Web应用开发</t>
  </si>
  <si>
    <t>数字电路与数字逻辑B</t>
  </si>
  <si>
    <t>计算机组成原理（留学生）-0001</t>
  </si>
  <si>
    <t>程序设计基础C-0007</t>
  </si>
  <si>
    <t>软件架构和质量-0001</t>
  </si>
  <si>
    <t>离散数学-0005</t>
  </si>
  <si>
    <t>程序设计基础C-0001</t>
  </si>
  <si>
    <t>计算机组成原理-0004</t>
  </si>
  <si>
    <t>面向对象程序设计I-0001</t>
  </si>
  <si>
    <t>程序设计基础C-0003</t>
  </si>
  <si>
    <t>程序设计基础C-0004</t>
  </si>
  <si>
    <t>计算机组成原理-0007</t>
  </si>
  <si>
    <t>计算机组成原理-0001（实验班）</t>
  </si>
  <si>
    <t>离散数学A（留学生）-0001</t>
  </si>
  <si>
    <t>数字电路与数字逻辑B-0001</t>
  </si>
  <si>
    <t>计算机图形学（留学生）-0001</t>
  </si>
  <si>
    <t>C++程序设计-0006</t>
  </si>
  <si>
    <t>C++程序设计-0008</t>
  </si>
  <si>
    <t>C++程序设计课程设计-0007</t>
  </si>
  <si>
    <t>专业创新实践-0002</t>
  </si>
  <si>
    <t>计算机工程实践-0002</t>
  </si>
  <si>
    <t>离散数学-0001</t>
  </si>
  <si>
    <t>离散数学-0002</t>
  </si>
  <si>
    <t>程序设计基础Python-0001</t>
  </si>
  <si>
    <t>C++程序设计-0002</t>
  </si>
  <si>
    <t>C++程序设计-0003</t>
  </si>
  <si>
    <t>C++程序设计-0010（转专业班）</t>
  </si>
  <si>
    <t>C++程序设计-0005</t>
  </si>
  <si>
    <t>软件质量保证与测试技术-0001</t>
  </si>
  <si>
    <t>C++程序设计-0009（健行）</t>
  </si>
  <si>
    <t>C++程序设计课程设计-0009（健行）</t>
  </si>
  <si>
    <t>数据库原理及应用-0007</t>
  </si>
  <si>
    <t>数据库原理及应用-0009</t>
  </si>
  <si>
    <t>面向对象Ｊａｖａ编程-0002</t>
  </si>
  <si>
    <t>离散数学-0009（健行）</t>
  </si>
  <si>
    <t>数据库原理及应用-0006</t>
  </si>
  <si>
    <t>数据库系统课程设计-0002</t>
  </si>
  <si>
    <t>数字电路与数字逻辑B-0002</t>
  </si>
  <si>
    <t>离散数学-0003</t>
  </si>
  <si>
    <t>Web应用开发-0002</t>
  </si>
  <si>
    <t>程序设计基础Python-0009</t>
  </si>
  <si>
    <t>程序设计基础Python-0010</t>
  </si>
  <si>
    <t>留学生课程</t>
  </si>
  <si>
    <t>理论课程</t>
  </si>
  <si>
    <t>大类课程</t>
  </si>
  <si>
    <t>必修</t>
  </si>
  <si>
    <t>专业课程</t>
  </si>
  <si>
    <t>通识课程</t>
  </si>
  <si>
    <t>03000</t>
    <phoneticPr fontId="26" type="noConversion"/>
  </si>
  <si>
    <t>计算机</t>
    <phoneticPr fontId="26" type="noConversion"/>
  </si>
  <si>
    <t>程珍</t>
    <phoneticPr fontId="26" type="noConversion"/>
  </si>
  <si>
    <t>04573</t>
    <phoneticPr fontId="26" type="noConversion"/>
  </si>
  <si>
    <t>副教授</t>
    <phoneticPr fontId="26" type="noConversion"/>
  </si>
  <si>
    <t>4</t>
    <phoneticPr fontId="26" type="noConversion"/>
  </si>
  <si>
    <t>64</t>
    <phoneticPr fontId="26" type="noConversion"/>
  </si>
  <si>
    <t>60</t>
    <phoneticPr fontId="26" type="noConversion"/>
  </si>
  <si>
    <t>郑红波</t>
    <phoneticPr fontId="26" type="noConversion"/>
  </si>
  <si>
    <t>03377</t>
    <phoneticPr fontId="26" type="noConversion"/>
  </si>
  <si>
    <t>理论课程</t>
    <phoneticPr fontId="26" type="noConversion"/>
  </si>
  <si>
    <t>高华</t>
    <phoneticPr fontId="26" type="noConversion"/>
  </si>
  <si>
    <t>05022</t>
    <phoneticPr fontId="26" type="noConversion"/>
  </si>
  <si>
    <t>讲师</t>
    <phoneticPr fontId="26" type="noConversion"/>
  </si>
  <si>
    <t>产思贤</t>
    <phoneticPr fontId="26" type="noConversion"/>
  </si>
  <si>
    <t>05585</t>
    <phoneticPr fontId="26" type="noConversion"/>
  </si>
  <si>
    <t>毛国红</t>
    <phoneticPr fontId="26" type="noConversion"/>
  </si>
  <si>
    <t>01567</t>
    <phoneticPr fontId="26" type="noConversion"/>
  </si>
  <si>
    <t>C++程序设计</t>
    <phoneticPr fontId="26" type="noConversion"/>
  </si>
  <si>
    <t>田贤忠</t>
    <phoneticPr fontId="26" type="noConversion"/>
  </si>
  <si>
    <t>02633</t>
    <phoneticPr fontId="26" type="noConversion"/>
  </si>
  <si>
    <t>教授</t>
    <phoneticPr fontId="26" type="noConversion"/>
  </si>
  <si>
    <t>王英姿</t>
    <phoneticPr fontId="26" type="noConversion"/>
  </si>
  <si>
    <t>00435</t>
    <phoneticPr fontId="26" type="noConversion"/>
  </si>
  <si>
    <t>周德龙</t>
    <phoneticPr fontId="26" type="noConversion"/>
  </si>
  <si>
    <t>03381</t>
    <phoneticPr fontId="26" type="noConversion"/>
  </si>
  <si>
    <t>韩姗姗</t>
    <phoneticPr fontId="26" type="noConversion"/>
  </si>
  <si>
    <t>03689</t>
    <phoneticPr fontId="26" type="noConversion"/>
  </si>
  <si>
    <t>计算机组成原理</t>
    <phoneticPr fontId="26" type="noConversion"/>
  </si>
  <si>
    <t>廖锋峰</t>
    <phoneticPr fontId="26" type="noConversion"/>
  </si>
  <si>
    <t>03006</t>
    <phoneticPr fontId="26" type="noConversion"/>
  </si>
  <si>
    <t>蒋莉</t>
    <phoneticPr fontId="26" type="noConversion"/>
  </si>
  <si>
    <t>00378</t>
    <phoneticPr fontId="26" type="noConversion"/>
  </si>
  <si>
    <t>熊丽荣</t>
    <phoneticPr fontId="26" type="noConversion"/>
  </si>
  <si>
    <t>01760</t>
    <phoneticPr fontId="26" type="noConversion"/>
  </si>
  <si>
    <t>杨曦</t>
    <phoneticPr fontId="26" type="noConversion"/>
  </si>
  <si>
    <t>04787</t>
    <phoneticPr fontId="26" type="noConversion"/>
  </si>
  <si>
    <t>赵冬冬</t>
    <phoneticPr fontId="26" type="noConversion"/>
  </si>
  <si>
    <t>05736</t>
    <phoneticPr fontId="26" type="noConversion"/>
  </si>
  <si>
    <t>徐利锋</t>
    <phoneticPr fontId="26" type="noConversion"/>
  </si>
  <si>
    <t>04763</t>
    <phoneticPr fontId="26" type="noConversion"/>
  </si>
  <si>
    <t>面向对象Ｊａｖａ编程</t>
    <phoneticPr fontId="26" type="noConversion"/>
  </si>
  <si>
    <t>宦若虹</t>
    <phoneticPr fontId="26" type="noConversion"/>
  </si>
  <si>
    <t>04310</t>
    <phoneticPr fontId="26" type="noConversion"/>
  </si>
  <si>
    <t>数字电路与数字逻辑B</t>
    <phoneticPr fontId="26" type="noConversion"/>
  </si>
  <si>
    <t>王婷</t>
    <phoneticPr fontId="26" type="noConversion"/>
  </si>
  <si>
    <t>05231</t>
    <phoneticPr fontId="26" type="noConversion"/>
  </si>
  <si>
    <t>于明远</t>
    <phoneticPr fontId="26" type="noConversion"/>
  </si>
  <si>
    <t>03401</t>
    <phoneticPr fontId="26" type="noConversion"/>
  </si>
  <si>
    <t>大类课程</t>
    <phoneticPr fontId="26" type="noConversion"/>
  </si>
  <si>
    <t>必修</t>
    <phoneticPr fontId="26" type="noConversion"/>
  </si>
  <si>
    <t>郭永艳</t>
    <phoneticPr fontId="26" type="noConversion"/>
  </si>
  <si>
    <t>通识课程</t>
    <phoneticPr fontId="26" type="noConversion"/>
  </si>
  <si>
    <t>范玉雷</t>
    <phoneticPr fontId="26" type="noConversion"/>
  </si>
  <si>
    <t>05077</t>
    <phoneticPr fontId="26" type="noConversion"/>
  </si>
  <si>
    <t>3</t>
    <phoneticPr fontId="26" type="noConversion"/>
  </si>
  <si>
    <t>48</t>
    <phoneticPr fontId="26" type="noConversion"/>
  </si>
  <si>
    <t>58</t>
    <phoneticPr fontId="26" type="noConversion"/>
  </si>
  <si>
    <t>戴小春</t>
    <phoneticPr fontId="26" type="noConversion"/>
  </si>
  <si>
    <t>03664</t>
    <phoneticPr fontId="26" type="noConversion"/>
  </si>
  <si>
    <t>经济师</t>
    <phoneticPr fontId="26" type="noConversion"/>
  </si>
  <si>
    <t>62</t>
    <phoneticPr fontId="26" type="noConversion"/>
  </si>
  <si>
    <t>C++程序设计-0001</t>
    <phoneticPr fontId="26" type="noConversion"/>
  </si>
  <si>
    <t>汤颖</t>
    <phoneticPr fontId="26" type="noConversion"/>
  </si>
  <si>
    <t>03904</t>
    <phoneticPr fontId="26" type="noConversion"/>
  </si>
  <si>
    <t>数据挖掘-0002</t>
    <phoneticPr fontId="26" type="noConversion"/>
  </si>
  <si>
    <t>专业课程</t>
    <phoneticPr fontId="26" type="noConversion"/>
  </si>
  <si>
    <t>选修</t>
    <phoneticPr fontId="26" type="noConversion"/>
  </si>
  <si>
    <t>姜娓娓</t>
    <phoneticPr fontId="26" type="noConversion"/>
  </si>
  <si>
    <t>郑建炜</t>
    <phoneticPr fontId="26" type="noConversion"/>
  </si>
  <si>
    <t>04544</t>
    <phoneticPr fontId="26" type="noConversion"/>
  </si>
  <si>
    <t>03000</t>
    <phoneticPr fontId="26" type="noConversion"/>
  </si>
  <si>
    <t>龙海霞</t>
    <phoneticPr fontId="26" type="noConversion"/>
  </si>
  <si>
    <t>陈久军</t>
    <phoneticPr fontId="26" type="noConversion"/>
  </si>
  <si>
    <t>何玲娜</t>
    <phoneticPr fontId="26" type="noConversion"/>
  </si>
  <si>
    <t>03725</t>
    <phoneticPr fontId="26" type="noConversion"/>
  </si>
  <si>
    <t>胡萍</t>
    <phoneticPr fontId="26" type="noConversion"/>
  </si>
  <si>
    <t>05455</t>
    <phoneticPr fontId="26" type="noConversion"/>
  </si>
  <si>
    <t>应用密码技术-0001</t>
    <phoneticPr fontId="26" type="noConversion"/>
  </si>
  <si>
    <t>计算机</t>
    <phoneticPr fontId="26" type="noConversion"/>
  </si>
  <si>
    <t>计算机</t>
    <phoneticPr fontId="26" type="noConversion"/>
  </si>
  <si>
    <t>边继东</t>
    <phoneticPr fontId="26" type="noConversion"/>
  </si>
  <si>
    <t>02948</t>
    <phoneticPr fontId="26" type="noConversion"/>
  </si>
  <si>
    <t>讲师</t>
    <phoneticPr fontId="26" type="noConversion"/>
  </si>
  <si>
    <t>大类课程</t>
    <phoneticPr fontId="26" type="noConversion"/>
  </si>
  <si>
    <t>必修</t>
    <phoneticPr fontId="26" type="noConversion"/>
  </si>
  <si>
    <t>胡亚红</t>
    <phoneticPr fontId="26" type="noConversion"/>
  </si>
  <si>
    <t>04029</t>
    <phoneticPr fontId="26" type="noConversion"/>
  </si>
  <si>
    <t>副教授</t>
    <phoneticPr fontId="26" type="noConversion"/>
  </si>
  <si>
    <t>留学生课程</t>
    <phoneticPr fontId="26" type="noConversion"/>
  </si>
  <si>
    <t>黄鲜萍</t>
    <phoneticPr fontId="26" type="noConversion"/>
  </si>
  <si>
    <t>02850</t>
    <phoneticPr fontId="26" type="noConversion"/>
  </si>
  <si>
    <t>专业课程</t>
    <phoneticPr fontId="26" type="noConversion"/>
  </si>
  <si>
    <t>选修</t>
    <phoneticPr fontId="26" type="noConversion"/>
  </si>
  <si>
    <t>王英姿</t>
    <phoneticPr fontId="26" type="noConversion"/>
  </si>
  <si>
    <t>00435</t>
    <phoneticPr fontId="26" type="noConversion"/>
  </si>
  <si>
    <t>副教授</t>
    <phoneticPr fontId="26" type="noConversion"/>
  </si>
  <si>
    <t>实践课程</t>
    <phoneticPr fontId="26" type="noConversion"/>
  </si>
  <si>
    <t>大类课程</t>
    <phoneticPr fontId="26" type="noConversion"/>
  </si>
  <si>
    <t>必修</t>
    <phoneticPr fontId="26" type="noConversion"/>
  </si>
  <si>
    <t>雷艳静</t>
    <phoneticPr fontId="26" type="noConversion"/>
  </si>
  <si>
    <t>04379</t>
    <phoneticPr fontId="26" type="noConversion"/>
  </si>
  <si>
    <t>讲师</t>
    <phoneticPr fontId="26" type="noConversion"/>
  </si>
  <si>
    <t>计算机工程实践</t>
    <phoneticPr fontId="26" type="noConversion"/>
  </si>
  <si>
    <t>专业课程</t>
    <phoneticPr fontId="26" type="noConversion"/>
  </si>
  <si>
    <t>于明远</t>
    <phoneticPr fontId="26" type="noConversion"/>
  </si>
  <si>
    <t>03401</t>
    <phoneticPr fontId="26" type="noConversion"/>
  </si>
  <si>
    <t>蒋莉</t>
    <phoneticPr fontId="26" type="noConversion"/>
  </si>
  <si>
    <t>00378</t>
    <phoneticPr fontId="26" type="noConversion"/>
  </si>
  <si>
    <t>专业创新实践</t>
    <phoneticPr fontId="26" type="noConversion"/>
  </si>
  <si>
    <t>05446</t>
    <phoneticPr fontId="26" type="noConversion"/>
  </si>
  <si>
    <t>05161</t>
    <phoneticPr fontId="26" type="noConversion"/>
  </si>
  <si>
    <t>03884</t>
    <phoneticPr fontId="26" type="noConversion"/>
  </si>
</sst>
</file>

<file path=xl/styles.xml><?xml version="1.0" encoding="utf-8"?>
<styleSheet xmlns="http://schemas.openxmlformats.org/spreadsheetml/2006/main">
  <numFmts count="1">
    <numFmt numFmtId="177" formatCode="0.00_);[Red]\(0.00\)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2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7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8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5" fillId="13" borderId="2" applyNumberFormat="0" applyAlignment="0" applyProtection="0">
      <alignment vertical="center"/>
    </xf>
    <xf numFmtId="0" fontId="11" fillId="23" borderId="10" applyNumberFormat="0" applyFont="0" applyAlignment="0" applyProtection="0">
      <alignment vertical="center"/>
    </xf>
    <xf numFmtId="0" fontId="11" fillId="23" borderId="10" applyNumberFormat="0" applyFont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/>
    </xf>
    <xf numFmtId="49" fontId="27" fillId="0" borderId="1" xfId="14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</cellXfs>
  <cellStyles count="52">
    <cellStyle name="20% - 强调文字颜色 1 2" xfId="1"/>
    <cellStyle name="20% - 强调文字颜色 2 2" xfId="12"/>
    <cellStyle name="20% - 强调文字颜色 3 2" xfId="13"/>
    <cellStyle name="20% - 强调文字颜色 4 2" xfId="15"/>
    <cellStyle name="20% - 强调文字颜色 5 2" xfId="16"/>
    <cellStyle name="20% - 强调文字颜色 6 2" xfId="17"/>
    <cellStyle name="40% - 强调文字颜色 1 2" xfId="5"/>
    <cellStyle name="40% - 强调文字颜色 2 2" xfId="6"/>
    <cellStyle name="40% - 强调文字颜色 3 2" xfId="18"/>
    <cellStyle name="40% - 强调文字颜色 4 2" xfId="4"/>
    <cellStyle name="40% - 强调文字颜色 5 2" xfId="7"/>
    <cellStyle name="40% - 强调文字颜色 6 2" xfId="11"/>
    <cellStyle name="60% - 强调文字颜色 1 2" xfId="19"/>
    <cellStyle name="60% - 强调文字颜色 2 2" xfId="21"/>
    <cellStyle name="60% - 强调文字颜色 3 2" xfId="22"/>
    <cellStyle name="60% - 强调文字颜色 4 2" xfId="8"/>
    <cellStyle name="60% - 强调文字颜色 5 2" xfId="23"/>
    <cellStyle name="60% - 强调文字颜色 6 2" xfId="24"/>
    <cellStyle name="标题 1 2" xfId="25"/>
    <cellStyle name="标题 2 2" xfId="26"/>
    <cellStyle name="标题 3 2" xfId="27"/>
    <cellStyle name="标题 4 2" xfId="28"/>
    <cellStyle name="标题 5" xfId="29"/>
    <cellStyle name="差 2" xfId="30"/>
    <cellStyle name="差_Sheet3" xfId="31"/>
    <cellStyle name="常规" xfId="0" builtinId="0"/>
    <cellStyle name="常规 2" xfId="32"/>
    <cellStyle name="常规 3" xfId="14"/>
    <cellStyle name="常规 4" xfId="33"/>
    <cellStyle name="常规 5" xfId="20"/>
    <cellStyle name="常规 6" xfId="3"/>
    <cellStyle name="常规 7" xfId="34"/>
    <cellStyle name="常规 8" xfId="35"/>
    <cellStyle name="好 2" xfId="36"/>
    <cellStyle name="好_Sheet3" xfId="37"/>
    <cellStyle name="汇总 2" xfId="38"/>
    <cellStyle name="计算 2" xfId="2"/>
    <cellStyle name="检查单元格 2" xfId="39"/>
    <cellStyle name="解释性文本 2" xfId="40"/>
    <cellStyle name="警告文本 2" xfId="41"/>
    <cellStyle name="链接单元格 2" xfId="42"/>
    <cellStyle name="强调文字颜色 1 2" xfId="43"/>
    <cellStyle name="强调文字颜色 2 2" xfId="44"/>
    <cellStyle name="强调文字颜色 3 2" xfId="45"/>
    <cellStyle name="强调文字颜色 4 2" xfId="46"/>
    <cellStyle name="强调文字颜色 5 2" xfId="47"/>
    <cellStyle name="强调文字颜色 6 2" xfId="48"/>
    <cellStyle name="适中 2" xfId="10"/>
    <cellStyle name="输出 2" xfId="9"/>
    <cellStyle name="输入 2" xfId="49"/>
    <cellStyle name="注释 2" xfId="50"/>
    <cellStyle name="注释 3" xfId="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4"/>
  <sheetViews>
    <sheetView tabSelected="1" workbookViewId="0">
      <pane ySplit="1" topLeftCell="A2" activePane="bottomLeft" state="frozen"/>
      <selection activeCell="M1" sqref="M1"/>
      <selection pane="bottomLeft" activeCell="B48" sqref="B48"/>
    </sheetView>
  </sheetViews>
  <sheetFormatPr defaultColWidth="9" defaultRowHeight="13.5"/>
  <cols>
    <col min="1" max="1" width="5.25" customWidth="1"/>
    <col min="2" max="2" width="12.875" style="19" customWidth="1"/>
    <col min="3" max="3" width="14.25" style="19" customWidth="1"/>
    <col min="4" max="4" width="11.5" style="20" customWidth="1"/>
    <col min="5" max="5" width="10.5" style="19" customWidth="1"/>
    <col min="6" max="6" width="27.75" style="19" customWidth="1"/>
    <col min="7" max="7" width="13.5" style="19" customWidth="1"/>
    <col min="8" max="8" width="34.875" style="19" customWidth="1"/>
    <col min="9" max="9" width="12" style="21" customWidth="1"/>
    <col min="10" max="10" width="9.25" style="21" customWidth="1"/>
    <col min="11" max="11" width="6.875" style="22" customWidth="1"/>
    <col min="12" max="12" width="15" style="22" customWidth="1"/>
    <col min="13" max="13" width="14" style="22" customWidth="1"/>
    <col min="14" max="14" width="13.125" style="22" customWidth="1"/>
    <col min="15" max="15" width="15.375" style="23" customWidth="1"/>
    <col min="16" max="16" width="15.375" customWidth="1"/>
  </cols>
  <sheetData>
    <row r="1" spans="1:16" s="1" customFormat="1" ht="54.95" customHeight="1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9" t="s">
        <v>14</v>
      </c>
      <c r="P1" s="5" t="s">
        <v>15</v>
      </c>
    </row>
    <row r="2" spans="1:16" ht="24.95" customHeight="1">
      <c r="A2" s="6">
        <v>1</v>
      </c>
      <c r="B2" s="10" t="s">
        <v>81</v>
      </c>
      <c r="C2" s="14" t="s">
        <v>82</v>
      </c>
      <c r="D2" s="11" t="s">
        <v>83</v>
      </c>
      <c r="E2" s="11" t="s">
        <v>84</v>
      </c>
      <c r="F2" s="14" t="s">
        <v>21</v>
      </c>
      <c r="G2" s="11"/>
      <c r="H2" s="14" t="s">
        <v>37</v>
      </c>
      <c r="I2" s="11" t="s">
        <v>85</v>
      </c>
      <c r="J2" s="11" t="s">
        <v>86</v>
      </c>
      <c r="K2" s="11" t="s">
        <v>87</v>
      </c>
      <c r="L2" s="10" t="s">
        <v>75</v>
      </c>
      <c r="M2" s="8" t="s">
        <v>76</v>
      </c>
      <c r="N2" s="8" t="s">
        <v>77</v>
      </c>
      <c r="O2" s="12">
        <f>(0.7+K2/30*0.3)*J2</f>
        <v>83.199999999999989</v>
      </c>
      <c r="P2" s="4">
        <v>1</v>
      </c>
    </row>
    <row r="3" spans="1:16" ht="24.95" customHeight="1">
      <c r="A3" s="6">
        <v>2</v>
      </c>
      <c r="B3" s="10" t="s">
        <v>159</v>
      </c>
      <c r="C3" s="14" t="s">
        <v>161</v>
      </c>
      <c r="D3" s="13" t="s">
        <v>162</v>
      </c>
      <c r="E3" s="10" t="s">
        <v>163</v>
      </c>
      <c r="F3" s="14" t="s">
        <v>16</v>
      </c>
      <c r="G3" s="10"/>
      <c r="H3" s="14" t="s">
        <v>34</v>
      </c>
      <c r="I3" s="10">
        <v>4</v>
      </c>
      <c r="J3" s="10">
        <v>64</v>
      </c>
      <c r="K3" s="10">
        <v>17</v>
      </c>
      <c r="L3" s="10" t="s">
        <v>74</v>
      </c>
      <c r="M3" s="8" t="s">
        <v>164</v>
      </c>
      <c r="N3" s="8" t="s">
        <v>165</v>
      </c>
      <c r="O3" s="12">
        <f>(0.05+K3/30*0.95)*J3</f>
        <v>37.653333333333336</v>
      </c>
      <c r="P3" s="4">
        <v>1</v>
      </c>
    </row>
    <row r="4" spans="1:16" ht="24.95" customHeight="1">
      <c r="A4" s="6">
        <v>3</v>
      </c>
      <c r="B4" s="10" t="s">
        <v>160</v>
      </c>
      <c r="C4" s="14" t="s">
        <v>174</v>
      </c>
      <c r="D4" s="15" t="s">
        <v>175</v>
      </c>
      <c r="E4" s="16" t="s">
        <v>176</v>
      </c>
      <c r="F4" s="14" t="s">
        <v>27</v>
      </c>
      <c r="G4" s="16"/>
      <c r="H4" s="14" t="s">
        <v>62</v>
      </c>
      <c r="I4" s="17">
        <v>1</v>
      </c>
      <c r="J4" s="17">
        <v>20</v>
      </c>
      <c r="K4" s="7">
        <v>32</v>
      </c>
      <c r="L4" s="7" t="s">
        <v>177</v>
      </c>
      <c r="M4" s="7" t="s">
        <v>178</v>
      </c>
      <c r="N4" s="7" t="s">
        <v>179</v>
      </c>
      <c r="O4" s="18">
        <f>K4/30*I4*16*0.8</f>
        <v>13.653333333333334</v>
      </c>
      <c r="P4" s="6">
        <v>1</v>
      </c>
    </row>
    <row r="5" spans="1:16" ht="24.95" customHeight="1">
      <c r="A5" s="6">
        <v>4</v>
      </c>
      <c r="B5" s="10" t="s">
        <v>160</v>
      </c>
      <c r="C5" s="14" t="s">
        <v>180</v>
      </c>
      <c r="D5" s="15" t="s">
        <v>181</v>
      </c>
      <c r="E5" s="16" t="s">
        <v>182</v>
      </c>
      <c r="F5" s="14" t="s">
        <v>183</v>
      </c>
      <c r="G5" s="16"/>
      <c r="H5" s="14" t="s">
        <v>52</v>
      </c>
      <c r="I5" s="17">
        <v>1</v>
      </c>
      <c r="J5" s="17">
        <v>40</v>
      </c>
      <c r="K5" s="7">
        <v>52</v>
      </c>
      <c r="L5" s="7" t="s">
        <v>177</v>
      </c>
      <c r="M5" s="7" t="s">
        <v>184</v>
      </c>
      <c r="N5" s="7" t="s">
        <v>179</v>
      </c>
      <c r="O5" s="18">
        <f>K5/30*I5*16</f>
        <v>27.733333333333334</v>
      </c>
      <c r="P5" s="6">
        <v>1</v>
      </c>
    </row>
    <row r="6" spans="1:16" ht="24.95" customHeight="1">
      <c r="A6" s="6">
        <v>5</v>
      </c>
      <c r="B6" s="10" t="s">
        <v>81</v>
      </c>
      <c r="C6" s="14" t="s">
        <v>88</v>
      </c>
      <c r="D6" s="15" t="s">
        <v>89</v>
      </c>
      <c r="E6" s="11" t="s">
        <v>84</v>
      </c>
      <c r="F6" s="14" t="s">
        <v>21</v>
      </c>
      <c r="G6" s="16"/>
      <c r="H6" s="14" t="s">
        <v>70</v>
      </c>
      <c r="I6" s="17">
        <v>4</v>
      </c>
      <c r="J6" s="17">
        <v>64</v>
      </c>
      <c r="K6" s="7">
        <v>55</v>
      </c>
      <c r="L6" s="7" t="s">
        <v>90</v>
      </c>
      <c r="M6" s="7" t="s">
        <v>76</v>
      </c>
      <c r="N6" s="7" t="s">
        <v>77</v>
      </c>
      <c r="O6" s="12">
        <f>(0.7+K6/30*0.3)*J6</f>
        <v>80</v>
      </c>
      <c r="P6" s="6">
        <v>5</v>
      </c>
    </row>
    <row r="7" spans="1:16" ht="24.95" customHeight="1">
      <c r="A7" s="6">
        <v>6</v>
      </c>
      <c r="B7" s="10" t="s">
        <v>159</v>
      </c>
      <c r="C7" s="14" t="s">
        <v>166</v>
      </c>
      <c r="D7" s="15" t="s">
        <v>167</v>
      </c>
      <c r="E7" s="16" t="s">
        <v>168</v>
      </c>
      <c r="F7" s="14" t="s">
        <v>24</v>
      </c>
      <c r="G7" s="16"/>
      <c r="H7" s="14" t="s">
        <v>45</v>
      </c>
      <c r="I7" s="17">
        <v>4</v>
      </c>
      <c r="J7" s="17">
        <v>64</v>
      </c>
      <c r="K7" s="7">
        <v>57</v>
      </c>
      <c r="L7" s="7" t="s">
        <v>169</v>
      </c>
      <c r="M7" s="8" t="s">
        <v>164</v>
      </c>
      <c r="N7" s="8" t="s">
        <v>165</v>
      </c>
      <c r="O7" s="12">
        <f>(0.05+K7/30*0.95)*J7</f>
        <v>118.72</v>
      </c>
      <c r="P7" s="6">
        <v>5</v>
      </c>
    </row>
    <row r="8" spans="1:16" ht="24.95" customHeight="1">
      <c r="A8" s="6">
        <v>7</v>
      </c>
      <c r="B8" s="10" t="s">
        <v>81</v>
      </c>
      <c r="C8" s="14" t="s">
        <v>91</v>
      </c>
      <c r="D8" s="15" t="s">
        <v>92</v>
      </c>
      <c r="E8" s="16" t="s">
        <v>93</v>
      </c>
      <c r="F8" s="14" t="s">
        <v>22</v>
      </c>
      <c r="G8" s="16"/>
      <c r="H8" s="14" t="s">
        <v>40</v>
      </c>
      <c r="I8" s="16">
        <v>4</v>
      </c>
      <c r="J8" s="16">
        <v>64</v>
      </c>
      <c r="K8" s="16">
        <v>108</v>
      </c>
      <c r="L8" s="7" t="s">
        <v>90</v>
      </c>
      <c r="M8" s="16" t="s">
        <v>78</v>
      </c>
      <c r="N8" s="16" t="s">
        <v>77</v>
      </c>
      <c r="O8" s="12">
        <f>(0.7+K8/30*0.3)*J8</f>
        <v>113.92</v>
      </c>
      <c r="P8" s="6">
        <v>7</v>
      </c>
    </row>
    <row r="9" spans="1:16" ht="24.95" customHeight="1">
      <c r="A9" s="6">
        <v>8</v>
      </c>
      <c r="B9" s="10" t="s">
        <v>159</v>
      </c>
      <c r="C9" s="14" t="s">
        <v>170</v>
      </c>
      <c r="D9" s="15" t="s">
        <v>171</v>
      </c>
      <c r="E9" s="16" t="s">
        <v>168</v>
      </c>
      <c r="F9" s="14" t="s">
        <v>25</v>
      </c>
      <c r="G9" s="16"/>
      <c r="H9" s="14" t="s">
        <v>47</v>
      </c>
      <c r="I9" s="17">
        <v>3</v>
      </c>
      <c r="J9" s="17">
        <v>48</v>
      </c>
      <c r="K9" s="7">
        <v>26</v>
      </c>
      <c r="L9" s="7" t="s">
        <v>169</v>
      </c>
      <c r="M9" s="7" t="s">
        <v>172</v>
      </c>
      <c r="N9" s="7" t="s">
        <v>173</v>
      </c>
      <c r="O9" s="12">
        <f>(0.05+K9/30*0.95)*J9</f>
        <v>41.92</v>
      </c>
      <c r="P9" s="6">
        <v>7</v>
      </c>
    </row>
    <row r="10" spans="1:16" ht="24.95" customHeight="1">
      <c r="A10" s="6">
        <v>9</v>
      </c>
      <c r="B10" s="10" t="s">
        <v>160</v>
      </c>
      <c r="C10" s="14" t="s">
        <v>185</v>
      </c>
      <c r="D10" s="15" t="s">
        <v>186</v>
      </c>
      <c r="E10" s="16" t="s">
        <v>176</v>
      </c>
      <c r="F10" s="14" t="s">
        <v>30</v>
      </c>
      <c r="G10" s="16"/>
      <c r="H10" s="14" t="s">
        <v>68</v>
      </c>
      <c r="I10" s="17">
        <v>1</v>
      </c>
      <c r="J10" s="17">
        <v>20</v>
      </c>
      <c r="K10" s="7">
        <v>44</v>
      </c>
      <c r="L10" s="7" t="s">
        <v>177</v>
      </c>
      <c r="M10" s="7" t="s">
        <v>178</v>
      </c>
      <c r="N10" s="7" t="s">
        <v>179</v>
      </c>
      <c r="O10" s="18">
        <f>K10/30*I10*16*0.8</f>
        <v>18.773333333333333</v>
      </c>
      <c r="P10" s="6">
        <v>7</v>
      </c>
    </row>
    <row r="11" spans="1:16" ht="24.95" customHeight="1">
      <c r="A11" s="6">
        <v>10</v>
      </c>
      <c r="B11" s="10" t="s">
        <v>81</v>
      </c>
      <c r="C11" s="14" t="s">
        <v>94</v>
      </c>
      <c r="D11" s="13" t="s">
        <v>95</v>
      </c>
      <c r="E11" s="16" t="s">
        <v>93</v>
      </c>
      <c r="F11" s="14" t="s">
        <v>19</v>
      </c>
      <c r="G11" s="10"/>
      <c r="H11" s="14" t="s">
        <v>35</v>
      </c>
      <c r="I11" s="10">
        <v>4</v>
      </c>
      <c r="J11" s="10">
        <v>64</v>
      </c>
      <c r="K11" s="10">
        <v>66</v>
      </c>
      <c r="L11" s="10" t="s">
        <v>75</v>
      </c>
      <c r="M11" s="8" t="s">
        <v>79</v>
      </c>
      <c r="N11" s="8" t="s">
        <v>77</v>
      </c>
      <c r="O11" s="12">
        <f>(0.7+K11/30*0.3)*J11</f>
        <v>87.039999999999992</v>
      </c>
      <c r="P11" s="4">
        <v>10</v>
      </c>
    </row>
    <row r="12" spans="1:16" ht="24.95" customHeight="1">
      <c r="A12" s="6">
        <v>11</v>
      </c>
      <c r="B12" s="10" t="s">
        <v>160</v>
      </c>
      <c r="C12" s="14" t="s">
        <v>187</v>
      </c>
      <c r="D12" s="15" t="s">
        <v>188</v>
      </c>
      <c r="E12" s="16" t="s">
        <v>176</v>
      </c>
      <c r="F12" s="14" t="s">
        <v>27</v>
      </c>
      <c r="G12" s="16"/>
      <c r="H12" s="14" t="s">
        <v>50</v>
      </c>
      <c r="I12" s="17">
        <v>1</v>
      </c>
      <c r="J12" s="17">
        <v>20</v>
      </c>
      <c r="K12" s="7">
        <v>65</v>
      </c>
      <c r="L12" s="7" t="s">
        <v>177</v>
      </c>
      <c r="M12" s="7" t="s">
        <v>178</v>
      </c>
      <c r="N12" s="7" t="s">
        <v>179</v>
      </c>
      <c r="O12" s="18">
        <f>K12/30*I12*16*0.8</f>
        <v>27.733333333333334</v>
      </c>
      <c r="P12" s="6">
        <v>10</v>
      </c>
    </row>
    <row r="13" spans="1:16" ht="24.95" customHeight="1">
      <c r="A13" s="6">
        <v>12</v>
      </c>
      <c r="B13" s="10" t="s">
        <v>160</v>
      </c>
      <c r="C13" s="14" t="s">
        <v>180</v>
      </c>
      <c r="D13" s="15" t="s">
        <v>181</v>
      </c>
      <c r="E13" s="16" t="s">
        <v>182</v>
      </c>
      <c r="F13" s="14" t="s">
        <v>189</v>
      </c>
      <c r="G13" s="16"/>
      <c r="H13" s="14" t="s">
        <v>51</v>
      </c>
      <c r="I13" s="17">
        <v>1</v>
      </c>
      <c r="J13" s="17">
        <v>40</v>
      </c>
      <c r="K13" s="7">
        <v>47</v>
      </c>
      <c r="L13" s="7" t="s">
        <v>177</v>
      </c>
      <c r="M13" s="7" t="s">
        <v>184</v>
      </c>
      <c r="N13" s="7" t="s">
        <v>179</v>
      </c>
      <c r="O13" s="18">
        <f>K13/30*I13*16</f>
        <v>25.066666666666666</v>
      </c>
      <c r="P13" s="6">
        <v>10</v>
      </c>
    </row>
    <row r="14" spans="1:16" ht="24.95" customHeight="1">
      <c r="A14" s="6">
        <v>13</v>
      </c>
      <c r="B14" s="10" t="s">
        <v>81</v>
      </c>
      <c r="C14" s="14" t="s">
        <v>96</v>
      </c>
      <c r="D14" s="15" t="s">
        <v>97</v>
      </c>
      <c r="E14" s="16" t="s">
        <v>93</v>
      </c>
      <c r="F14" s="14" t="s">
        <v>98</v>
      </c>
      <c r="G14" s="16"/>
      <c r="H14" s="14" t="s">
        <v>57</v>
      </c>
      <c r="I14" s="17">
        <v>4</v>
      </c>
      <c r="J14" s="17">
        <v>64</v>
      </c>
      <c r="K14" s="7">
        <v>56</v>
      </c>
      <c r="L14" s="7" t="s">
        <v>90</v>
      </c>
      <c r="M14" s="7" t="s">
        <v>76</v>
      </c>
      <c r="N14" s="7" t="s">
        <v>77</v>
      </c>
      <c r="O14" s="12">
        <f>(0.7+K14/30*0.3)*J14</f>
        <v>80.639999999999986</v>
      </c>
      <c r="P14" s="4">
        <v>13</v>
      </c>
    </row>
    <row r="15" spans="1:16" ht="24.95" customHeight="1">
      <c r="A15" s="6">
        <v>14</v>
      </c>
      <c r="B15" s="10" t="s">
        <v>81</v>
      </c>
      <c r="C15" s="14" t="s">
        <v>99</v>
      </c>
      <c r="D15" s="15" t="s">
        <v>100</v>
      </c>
      <c r="E15" s="16" t="s">
        <v>101</v>
      </c>
      <c r="F15" s="14" t="s">
        <v>26</v>
      </c>
      <c r="G15" s="16"/>
      <c r="H15" s="14" t="s">
        <v>59</v>
      </c>
      <c r="I15" s="17">
        <v>4</v>
      </c>
      <c r="J15" s="17">
        <v>64</v>
      </c>
      <c r="K15" s="7">
        <v>60</v>
      </c>
      <c r="L15" s="7" t="s">
        <v>90</v>
      </c>
      <c r="M15" s="7" t="s">
        <v>76</v>
      </c>
      <c r="N15" s="7" t="s">
        <v>77</v>
      </c>
      <c r="O15" s="12">
        <f>(0.7+K15/30*0.3)*J15</f>
        <v>83.199999999999989</v>
      </c>
      <c r="P15" s="4">
        <v>14</v>
      </c>
    </row>
    <row r="16" spans="1:16" ht="24.95" customHeight="1">
      <c r="A16" s="6">
        <v>15</v>
      </c>
      <c r="B16" s="10" t="s">
        <v>81</v>
      </c>
      <c r="C16" s="14" t="s">
        <v>102</v>
      </c>
      <c r="D16" s="15" t="s">
        <v>103</v>
      </c>
      <c r="E16" s="16" t="s">
        <v>84</v>
      </c>
      <c r="F16" s="14" t="s">
        <v>26</v>
      </c>
      <c r="G16" s="16"/>
      <c r="H16" s="14" t="s">
        <v>61</v>
      </c>
      <c r="I16" s="17">
        <v>4</v>
      </c>
      <c r="J16" s="17">
        <v>64</v>
      </c>
      <c r="K16" s="7">
        <v>32</v>
      </c>
      <c r="L16" s="7" t="s">
        <v>90</v>
      </c>
      <c r="M16" s="7" t="s">
        <v>76</v>
      </c>
      <c r="N16" s="7" t="s">
        <v>77</v>
      </c>
      <c r="O16" s="12">
        <f>(0.7+K16/30*0.3)*J16</f>
        <v>65.28</v>
      </c>
      <c r="P16" s="4">
        <v>15</v>
      </c>
    </row>
    <row r="17" spans="1:16" ht="24.95" customHeight="1">
      <c r="A17" s="6">
        <v>16</v>
      </c>
      <c r="B17" s="10" t="s">
        <v>81</v>
      </c>
      <c r="C17" s="14" t="s">
        <v>104</v>
      </c>
      <c r="D17" s="15" t="s">
        <v>105</v>
      </c>
      <c r="E17" s="16" t="s">
        <v>84</v>
      </c>
      <c r="F17" s="14" t="s">
        <v>18</v>
      </c>
      <c r="G17" s="16"/>
      <c r="H17" s="14" t="s">
        <v>73</v>
      </c>
      <c r="I17" s="17">
        <v>4</v>
      </c>
      <c r="J17" s="17">
        <v>64</v>
      </c>
      <c r="K17" s="7">
        <v>51</v>
      </c>
      <c r="L17" s="7" t="s">
        <v>90</v>
      </c>
      <c r="M17" s="7" t="s">
        <v>79</v>
      </c>
      <c r="N17" s="7" t="s">
        <v>77</v>
      </c>
      <c r="O17" s="12">
        <f>(0.7+K17/30*0.3)*J17</f>
        <v>77.44</v>
      </c>
      <c r="P17" s="4">
        <v>16</v>
      </c>
    </row>
    <row r="18" spans="1:16" ht="24.95" customHeight="1">
      <c r="A18" s="6">
        <v>17</v>
      </c>
      <c r="B18" s="10" t="s">
        <v>81</v>
      </c>
      <c r="C18" s="14" t="s">
        <v>106</v>
      </c>
      <c r="D18" s="15" t="s">
        <v>107</v>
      </c>
      <c r="E18" s="16" t="s">
        <v>84</v>
      </c>
      <c r="F18" s="14" t="s">
        <v>108</v>
      </c>
      <c r="G18" s="16"/>
      <c r="H18" s="14" t="s">
        <v>43</v>
      </c>
      <c r="I18" s="17">
        <v>3</v>
      </c>
      <c r="J18" s="17">
        <v>48</v>
      </c>
      <c r="K18" s="7">
        <v>67</v>
      </c>
      <c r="L18" s="7" t="s">
        <v>90</v>
      </c>
      <c r="M18" s="7" t="s">
        <v>76</v>
      </c>
      <c r="N18" s="7" t="s">
        <v>77</v>
      </c>
      <c r="O18" s="12">
        <f>(0.7+K18/30*0.3)*J18</f>
        <v>65.760000000000005</v>
      </c>
      <c r="P18" s="4">
        <v>17</v>
      </c>
    </row>
    <row r="19" spans="1:16" ht="24.95" customHeight="1">
      <c r="A19" s="6">
        <v>18</v>
      </c>
      <c r="B19" s="10" t="s">
        <v>81</v>
      </c>
      <c r="C19" s="14" t="s">
        <v>109</v>
      </c>
      <c r="D19" s="15" t="s">
        <v>110</v>
      </c>
      <c r="E19" s="16" t="s">
        <v>93</v>
      </c>
      <c r="F19" s="14" t="s">
        <v>21</v>
      </c>
      <c r="G19" s="16"/>
      <c r="H19" s="14" t="s">
        <v>54</v>
      </c>
      <c r="I19" s="17">
        <v>4</v>
      </c>
      <c r="J19" s="17">
        <v>64</v>
      </c>
      <c r="K19" s="7">
        <v>57</v>
      </c>
      <c r="L19" s="7" t="s">
        <v>90</v>
      </c>
      <c r="M19" s="7" t="s">
        <v>76</v>
      </c>
      <c r="N19" s="7" t="s">
        <v>77</v>
      </c>
      <c r="O19" s="12">
        <f>(0.7+K19/30*0.3)*J19</f>
        <v>81.28</v>
      </c>
      <c r="P19" s="4">
        <v>18</v>
      </c>
    </row>
    <row r="20" spans="1:16">
      <c r="A20" s="6">
        <v>19</v>
      </c>
      <c r="B20" s="10" t="s">
        <v>81</v>
      </c>
      <c r="C20" s="14" t="s">
        <v>96</v>
      </c>
      <c r="D20" s="15" t="s">
        <v>97</v>
      </c>
      <c r="E20" s="16" t="s">
        <v>93</v>
      </c>
      <c r="F20" s="14" t="s">
        <v>98</v>
      </c>
      <c r="G20" s="16"/>
      <c r="H20" s="14" t="s">
        <v>56</v>
      </c>
      <c r="I20" s="17">
        <v>4</v>
      </c>
      <c r="J20" s="17">
        <v>64</v>
      </c>
      <c r="K20" s="7">
        <v>55</v>
      </c>
      <c r="L20" s="7" t="s">
        <v>90</v>
      </c>
      <c r="M20" s="7" t="s">
        <v>76</v>
      </c>
      <c r="N20" s="7" t="s">
        <v>77</v>
      </c>
      <c r="O20" s="12">
        <f>(0.7+K20/30*0.3)*J20</f>
        <v>80</v>
      </c>
      <c r="P20" s="4">
        <v>19</v>
      </c>
    </row>
    <row r="21" spans="1:16">
      <c r="A21" s="6">
        <v>20</v>
      </c>
      <c r="B21" s="10" t="s">
        <v>81</v>
      </c>
      <c r="C21" s="14" t="s">
        <v>111</v>
      </c>
      <c r="D21" s="15" t="s">
        <v>112</v>
      </c>
      <c r="E21" s="16" t="s">
        <v>84</v>
      </c>
      <c r="F21" s="14" t="s">
        <v>26</v>
      </c>
      <c r="G21" s="16"/>
      <c r="H21" s="14" t="s">
        <v>49</v>
      </c>
      <c r="I21" s="17">
        <v>4</v>
      </c>
      <c r="J21" s="17">
        <v>64</v>
      </c>
      <c r="K21" s="7">
        <v>60</v>
      </c>
      <c r="L21" s="7" t="s">
        <v>90</v>
      </c>
      <c r="M21" s="7" t="s">
        <v>76</v>
      </c>
      <c r="N21" s="7" t="s">
        <v>77</v>
      </c>
      <c r="O21" s="12">
        <f>(0.7+K21/30*0.3)*J21</f>
        <v>83.199999999999989</v>
      </c>
      <c r="P21" s="4">
        <v>20</v>
      </c>
    </row>
    <row r="22" spans="1:16">
      <c r="A22" s="6">
        <v>21</v>
      </c>
      <c r="B22" s="10" t="s">
        <v>81</v>
      </c>
      <c r="C22" s="14" t="s">
        <v>113</v>
      </c>
      <c r="D22" s="15" t="s">
        <v>114</v>
      </c>
      <c r="E22" s="16" t="s">
        <v>84</v>
      </c>
      <c r="F22" s="14" t="s">
        <v>29</v>
      </c>
      <c r="G22" s="16"/>
      <c r="H22" s="14" t="s">
        <v>63</v>
      </c>
      <c r="I22" s="17">
        <v>3</v>
      </c>
      <c r="J22" s="17">
        <v>48</v>
      </c>
      <c r="K22" s="7">
        <v>70</v>
      </c>
      <c r="L22" s="7" t="s">
        <v>90</v>
      </c>
      <c r="M22" s="7" t="s">
        <v>76</v>
      </c>
      <c r="N22" s="7" t="s">
        <v>77</v>
      </c>
      <c r="O22" s="12">
        <f>(0.7+K22/30*0.3)*J22</f>
        <v>67.199999999999989</v>
      </c>
      <c r="P22" s="4">
        <v>21</v>
      </c>
    </row>
    <row r="23" spans="1:16">
      <c r="A23" s="6">
        <v>22</v>
      </c>
      <c r="B23" s="10" t="s">
        <v>81</v>
      </c>
      <c r="C23" s="14" t="s">
        <v>115</v>
      </c>
      <c r="D23" s="15" t="s">
        <v>116</v>
      </c>
      <c r="E23" s="16" t="s">
        <v>93</v>
      </c>
      <c r="F23" s="14" t="s">
        <v>21</v>
      </c>
      <c r="G23" s="16"/>
      <c r="H23" s="14" t="s">
        <v>66</v>
      </c>
      <c r="I23" s="17">
        <v>4</v>
      </c>
      <c r="J23" s="17">
        <v>64</v>
      </c>
      <c r="K23" s="7">
        <v>28</v>
      </c>
      <c r="L23" s="7" t="s">
        <v>90</v>
      </c>
      <c r="M23" s="7" t="s">
        <v>76</v>
      </c>
      <c r="N23" s="7" t="s">
        <v>77</v>
      </c>
      <c r="O23" s="12">
        <f>(0.7+K23/30*0.3)*J23</f>
        <v>62.72</v>
      </c>
      <c r="P23" s="4">
        <v>22</v>
      </c>
    </row>
    <row r="24" spans="1:16" ht="16.5" customHeight="1">
      <c r="A24" s="6">
        <v>23</v>
      </c>
      <c r="B24" s="10" t="s">
        <v>81</v>
      </c>
      <c r="C24" s="14" t="s">
        <v>117</v>
      </c>
      <c r="D24" s="15" t="s">
        <v>118</v>
      </c>
      <c r="E24" s="16" t="s">
        <v>84</v>
      </c>
      <c r="F24" s="14" t="s">
        <v>33</v>
      </c>
      <c r="G24" s="16"/>
      <c r="H24" s="14" t="s">
        <v>69</v>
      </c>
      <c r="I24" s="17">
        <v>4</v>
      </c>
      <c r="J24" s="17">
        <v>64</v>
      </c>
      <c r="K24" s="7">
        <v>107</v>
      </c>
      <c r="L24" s="7" t="s">
        <v>90</v>
      </c>
      <c r="M24" s="7" t="s">
        <v>78</v>
      </c>
      <c r="N24" s="7" t="s">
        <v>77</v>
      </c>
      <c r="O24" s="12">
        <f>(0.7+K24/30*0.3)*J24</f>
        <v>113.28</v>
      </c>
      <c r="P24" s="4">
        <v>23</v>
      </c>
    </row>
    <row r="25" spans="1:16">
      <c r="A25" s="6">
        <v>24</v>
      </c>
      <c r="B25" s="10" t="s">
        <v>81</v>
      </c>
      <c r="C25" s="14" t="s">
        <v>119</v>
      </c>
      <c r="D25" s="15" t="s">
        <v>120</v>
      </c>
      <c r="E25" s="16" t="s">
        <v>93</v>
      </c>
      <c r="F25" s="14" t="s">
        <v>121</v>
      </c>
      <c r="G25" s="16"/>
      <c r="H25" s="14" t="s">
        <v>65</v>
      </c>
      <c r="I25" s="17">
        <v>4</v>
      </c>
      <c r="J25" s="17">
        <v>64</v>
      </c>
      <c r="K25" s="7">
        <v>67</v>
      </c>
      <c r="L25" s="7" t="s">
        <v>90</v>
      </c>
      <c r="M25" s="7" t="s">
        <v>76</v>
      </c>
      <c r="N25" s="7" t="s">
        <v>77</v>
      </c>
      <c r="O25" s="12">
        <f>(0.7+K25/30*0.3)*J25</f>
        <v>87.68</v>
      </c>
      <c r="P25" s="4">
        <v>24</v>
      </c>
    </row>
    <row r="26" spans="1:16">
      <c r="A26" s="6">
        <v>25</v>
      </c>
      <c r="B26" s="10" t="s">
        <v>81</v>
      </c>
      <c r="C26" s="14" t="s">
        <v>122</v>
      </c>
      <c r="D26" s="15" t="s">
        <v>123</v>
      </c>
      <c r="E26" s="16" t="s">
        <v>101</v>
      </c>
      <c r="F26" s="14" t="s">
        <v>124</v>
      </c>
      <c r="G26" s="16"/>
      <c r="H26" s="14" t="s">
        <v>46</v>
      </c>
      <c r="I26" s="17">
        <v>4</v>
      </c>
      <c r="J26" s="17">
        <v>64</v>
      </c>
      <c r="K26" s="7">
        <v>96</v>
      </c>
      <c r="L26" s="7" t="s">
        <v>90</v>
      </c>
      <c r="M26" s="7" t="s">
        <v>78</v>
      </c>
      <c r="N26" s="7" t="s">
        <v>77</v>
      </c>
      <c r="O26" s="12">
        <f>(0.7+K26/30*0.3)*J26</f>
        <v>106.24</v>
      </c>
      <c r="P26" s="4">
        <v>25</v>
      </c>
    </row>
    <row r="27" spans="1:16">
      <c r="A27" s="6">
        <v>26</v>
      </c>
      <c r="B27" s="10" t="s">
        <v>81</v>
      </c>
      <c r="C27" s="14" t="s">
        <v>125</v>
      </c>
      <c r="D27" s="15" t="s">
        <v>126</v>
      </c>
      <c r="E27" s="16" t="s">
        <v>84</v>
      </c>
      <c r="F27" s="14" t="s">
        <v>28</v>
      </c>
      <c r="G27" s="16"/>
      <c r="H27" s="14" t="s">
        <v>60</v>
      </c>
      <c r="I27" s="17">
        <v>3</v>
      </c>
      <c r="J27" s="17">
        <v>48</v>
      </c>
      <c r="K27" s="7">
        <v>71</v>
      </c>
      <c r="L27" s="7" t="s">
        <v>90</v>
      </c>
      <c r="M27" s="7" t="s">
        <v>78</v>
      </c>
      <c r="N27" s="7" t="s">
        <v>77</v>
      </c>
      <c r="O27" s="12">
        <f>(0.7+K27/30*0.3)*J27</f>
        <v>67.679999999999993</v>
      </c>
      <c r="P27" s="4">
        <v>26</v>
      </c>
    </row>
    <row r="28" spans="1:16">
      <c r="A28" s="6">
        <v>27</v>
      </c>
      <c r="B28" s="10" t="s">
        <v>81</v>
      </c>
      <c r="C28" s="14" t="s">
        <v>127</v>
      </c>
      <c r="D28" s="15" t="s">
        <v>128</v>
      </c>
      <c r="E28" s="16" t="s">
        <v>84</v>
      </c>
      <c r="F28" s="14" t="s">
        <v>29</v>
      </c>
      <c r="G28" s="16"/>
      <c r="H28" s="14" t="s">
        <v>67</v>
      </c>
      <c r="I28" s="17">
        <v>3</v>
      </c>
      <c r="J28" s="17">
        <v>48</v>
      </c>
      <c r="K28" s="7">
        <v>63</v>
      </c>
      <c r="L28" s="7" t="s">
        <v>90</v>
      </c>
      <c r="M28" s="7" t="s">
        <v>129</v>
      </c>
      <c r="N28" s="7" t="s">
        <v>130</v>
      </c>
      <c r="O28" s="12">
        <f>(0.7+K28/30*0.3)*J28</f>
        <v>63.84</v>
      </c>
      <c r="P28" s="4">
        <v>26</v>
      </c>
    </row>
    <row r="29" spans="1:16">
      <c r="A29" s="6">
        <v>28</v>
      </c>
      <c r="B29" s="10" t="s">
        <v>81</v>
      </c>
      <c r="C29" s="14" t="s">
        <v>131</v>
      </c>
      <c r="D29" s="15" t="s">
        <v>80</v>
      </c>
      <c r="E29" s="16" t="s">
        <v>93</v>
      </c>
      <c r="F29" s="14" t="s">
        <v>19</v>
      </c>
      <c r="G29" s="16"/>
      <c r="H29" s="14" t="s">
        <v>41</v>
      </c>
      <c r="I29" s="17">
        <v>4</v>
      </c>
      <c r="J29" s="17">
        <v>64</v>
      </c>
      <c r="K29" s="7">
        <v>68</v>
      </c>
      <c r="L29" s="7" t="s">
        <v>90</v>
      </c>
      <c r="M29" s="7" t="s">
        <v>132</v>
      </c>
      <c r="N29" s="7" t="s">
        <v>130</v>
      </c>
      <c r="O29" s="12">
        <f>(0.7+K29/30*0.3)*J29</f>
        <v>88.32</v>
      </c>
      <c r="P29" s="4">
        <v>28</v>
      </c>
    </row>
    <row r="30" spans="1:16">
      <c r="A30" s="6">
        <v>29</v>
      </c>
      <c r="B30" s="10" t="s">
        <v>81</v>
      </c>
      <c r="C30" s="14" t="s">
        <v>133</v>
      </c>
      <c r="D30" s="11" t="s">
        <v>134</v>
      </c>
      <c r="E30" s="11" t="s">
        <v>93</v>
      </c>
      <c r="F30" s="14" t="s">
        <v>17</v>
      </c>
      <c r="G30" s="11"/>
      <c r="H30" s="14" t="s">
        <v>39</v>
      </c>
      <c r="I30" s="11" t="s">
        <v>135</v>
      </c>
      <c r="J30" s="11" t="s">
        <v>136</v>
      </c>
      <c r="K30" s="11" t="s">
        <v>137</v>
      </c>
      <c r="L30" s="10" t="s">
        <v>75</v>
      </c>
      <c r="M30" s="7" t="s">
        <v>129</v>
      </c>
      <c r="N30" s="7" t="s">
        <v>130</v>
      </c>
      <c r="O30" s="12">
        <f>(0.7+K30/30*0.3)*J30</f>
        <v>61.439999999999991</v>
      </c>
      <c r="P30" s="4">
        <v>29</v>
      </c>
    </row>
    <row r="31" spans="1:16">
      <c r="A31" s="6">
        <v>30</v>
      </c>
      <c r="B31" s="10" t="s">
        <v>81</v>
      </c>
      <c r="C31" s="14" t="s">
        <v>138</v>
      </c>
      <c r="D31" s="11" t="s">
        <v>139</v>
      </c>
      <c r="E31" s="11" t="s">
        <v>140</v>
      </c>
      <c r="F31" s="14" t="s">
        <v>19</v>
      </c>
      <c r="G31" s="11"/>
      <c r="H31" s="14" t="s">
        <v>38</v>
      </c>
      <c r="I31" s="11" t="s">
        <v>85</v>
      </c>
      <c r="J31" s="11" t="s">
        <v>86</v>
      </c>
      <c r="K31" s="11" t="s">
        <v>141</v>
      </c>
      <c r="L31" s="10" t="s">
        <v>75</v>
      </c>
      <c r="M31" s="7" t="s">
        <v>132</v>
      </c>
      <c r="N31" s="7" t="s">
        <v>130</v>
      </c>
      <c r="O31" s="12">
        <f>(0.7+K31/30*0.3)*J31</f>
        <v>84.47999999999999</v>
      </c>
      <c r="P31" s="4">
        <v>30</v>
      </c>
    </row>
    <row r="32" spans="1:16">
      <c r="A32" s="6">
        <v>31</v>
      </c>
      <c r="B32" s="10" t="s">
        <v>81</v>
      </c>
      <c r="C32" s="14" t="s">
        <v>96</v>
      </c>
      <c r="D32" s="15" t="s">
        <v>97</v>
      </c>
      <c r="E32" s="16" t="s">
        <v>93</v>
      </c>
      <c r="F32" s="14" t="s">
        <v>98</v>
      </c>
      <c r="G32" s="16"/>
      <c r="H32" s="14" t="s">
        <v>58</v>
      </c>
      <c r="I32" s="11" t="s">
        <v>85</v>
      </c>
      <c r="J32" s="11" t="s">
        <v>86</v>
      </c>
      <c r="K32" s="7">
        <v>72</v>
      </c>
      <c r="L32" s="7" t="s">
        <v>90</v>
      </c>
      <c r="M32" s="7" t="s">
        <v>129</v>
      </c>
      <c r="N32" s="7" t="s">
        <v>130</v>
      </c>
      <c r="O32" s="12">
        <f>(0.7+K32/30*0.3)*J32</f>
        <v>90.88</v>
      </c>
      <c r="P32" s="4">
        <v>31</v>
      </c>
    </row>
    <row r="33" spans="1:16">
      <c r="A33" s="6">
        <v>32</v>
      </c>
      <c r="B33" s="10" t="s">
        <v>81</v>
      </c>
      <c r="C33" s="14" t="s">
        <v>102</v>
      </c>
      <c r="D33" s="15" t="s">
        <v>103</v>
      </c>
      <c r="E33" s="16" t="s">
        <v>84</v>
      </c>
      <c r="F33" s="14" t="s">
        <v>26</v>
      </c>
      <c r="G33" s="16"/>
      <c r="H33" s="14" t="s">
        <v>142</v>
      </c>
      <c r="I33" s="17">
        <v>4</v>
      </c>
      <c r="J33" s="17">
        <v>64</v>
      </c>
      <c r="K33" s="7">
        <v>68</v>
      </c>
      <c r="L33" s="7" t="s">
        <v>90</v>
      </c>
      <c r="M33" s="7" t="s">
        <v>129</v>
      </c>
      <c r="N33" s="7" t="s">
        <v>130</v>
      </c>
      <c r="O33" s="12">
        <f>(0.7+K33/30*0.3)*J33</f>
        <v>88.32</v>
      </c>
      <c r="P33" s="4">
        <v>31</v>
      </c>
    </row>
    <row r="34" spans="1:16">
      <c r="A34" s="6">
        <v>33</v>
      </c>
      <c r="B34" s="10" t="s">
        <v>81</v>
      </c>
      <c r="C34" s="14" t="s">
        <v>143</v>
      </c>
      <c r="D34" s="15" t="s">
        <v>144</v>
      </c>
      <c r="E34" s="16" t="s">
        <v>101</v>
      </c>
      <c r="F34" s="14" t="s">
        <v>31</v>
      </c>
      <c r="G34" s="16"/>
      <c r="H34" s="14" t="s">
        <v>145</v>
      </c>
      <c r="I34" s="17">
        <v>2</v>
      </c>
      <c r="J34" s="17">
        <v>32</v>
      </c>
      <c r="K34" s="7">
        <v>90</v>
      </c>
      <c r="L34" s="7" t="s">
        <v>90</v>
      </c>
      <c r="M34" s="7" t="s">
        <v>146</v>
      </c>
      <c r="N34" s="7" t="s">
        <v>147</v>
      </c>
      <c r="O34" s="12">
        <f>(0.7+K34/30*0.3)*J34</f>
        <v>51.199999999999996</v>
      </c>
      <c r="P34" s="4">
        <v>33</v>
      </c>
    </row>
    <row r="35" spans="1:16">
      <c r="A35" s="6">
        <v>34</v>
      </c>
      <c r="B35" s="10" t="s">
        <v>81</v>
      </c>
      <c r="C35" s="14" t="s">
        <v>148</v>
      </c>
      <c r="D35" s="15" t="s">
        <v>190</v>
      </c>
      <c r="E35" s="16" t="s">
        <v>84</v>
      </c>
      <c r="F35" s="14" t="s">
        <v>26</v>
      </c>
      <c r="G35" s="16"/>
      <c r="H35" s="14" t="s">
        <v>48</v>
      </c>
      <c r="I35" s="17">
        <v>4</v>
      </c>
      <c r="J35" s="17">
        <v>64</v>
      </c>
      <c r="K35" s="7">
        <v>69</v>
      </c>
      <c r="L35" s="7" t="s">
        <v>90</v>
      </c>
      <c r="M35" s="7" t="s">
        <v>129</v>
      </c>
      <c r="N35" s="7" t="s">
        <v>130</v>
      </c>
      <c r="O35" s="12">
        <f>(0.7+K35/30*0.3)*J35</f>
        <v>88.96</v>
      </c>
      <c r="P35" s="4">
        <v>34</v>
      </c>
    </row>
    <row r="36" spans="1:16">
      <c r="A36" s="6">
        <v>35</v>
      </c>
      <c r="B36" s="10" t="s">
        <v>81</v>
      </c>
      <c r="C36" s="14" t="s">
        <v>149</v>
      </c>
      <c r="D36" s="15" t="s">
        <v>150</v>
      </c>
      <c r="E36" s="16" t="s">
        <v>101</v>
      </c>
      <c r="F36" s="14" t="s">
        <v>32</v>
      </c>
      <c r="G36" s="16"/>
      <c r="H36" s="14" t="s">
        <v>71</v>
      </c>
      <c r="I36" s="17">
        <v>3</v>
      </c>
      <c r="J36" s="17">
        <v>48</v>
      </c>
      <c r="K36" s="7">
        <v>71</v>
      </c>
      <c r="L36" s="7" t="s">
        <v>90</v>
      </c>
      <c r="M36" s="7" t="s">
        <v>146</v>
      </c>
      <c r="N36" s="7" t="s">
        <v>130</v>
      </c>
      <c r="O36" s="12">
        <f>(0.7+K36/30*0.3)*J36</f>
        <v>67.679999999999993</v>
      </c>
      <c r="P36" s="4">
        <v>34</v>
      </c>
    </row>
    <row r="37" spans="1:16">
      <c r="A37" s="6">
        <v>36</v>
      </c>
      <c r="B37" s="10" t="s">
        <v>81</v>
      </c>
      <c r="C37" s="14" t="s">
        <v>104</v>
      </c>
      <c r="D37" s="15" t="s">
        <v>105</v>
      </c>
      <c r="E37" s="16" t="s">
        <v>84</v>
      </c>
      <c r="F37" s="14" t="s">
        <v>18</v>
      </c>
      <c r="G37" s="16"/>
      <c r="H37" s="14" t="s">
        <v>72</v>
      </c>
      <c r="I37" s="17">
        <v>4</v>
      </c>
      <c r="J37" s="17">
        <v>64</v>
      </c>
      <c r="K37" s="7">
        <v>65</v>
      </c>
      <c r="L37" s="7" t="s">
        <v>90</v>
      </c>
      <c r="M37" s="7" t="s">
        <v>132</v>
      </c>
      <c r="N37" s="7" t="s">
        <v>130</v>
      </c>
      <c r="O37" s="12">
        <f>(0.7+K37/30*0.3)*J37</f>
        <v>86.399999999999991</v>
      </c>
      <c r="P37" s="4">
        <v>36</v>
      </c>
    </row>
    <row r="38" spans="1:16">
      <c r="A38" s="6">
        <v>37</v>
      </c>
      <c r="B38" s="10" t="s">
        <v>81</v>
      </c>
      <c r="C38" s="14" t="s">
        <v>131</v>
      </c>
      <c r="D38" s="15" t="s">
        <v>151</v>
      </c>
      <c r="E38" s="16" t="s">
        <v>93</v>
      </c>
      <c r="F38" s="14" t="s">
        <v>19</v>
      </c>
      <c r="G38" s="16"/>
      <c r="H38" s="14" t="s">
        <v>42</v>
      </c>
      <c r="I38" s="17">
        <v>4</v>
      </c>
      <c r="J38" s="17">
        <v>64</v>
      </c>
      <c r="K38" s="7">
        <v>72</v>
      </c>
      <c r="L38" s="7" t="s">
        <v>90</v>
      </c>
      <c r="M38" s="7" t="s">
        <v>132</v>
      </c>
      <c r="N38" s="7" t="s">
        <v>130</v>
      </c>
      <c r="O38" s="12">
        <f>(0.7+K38/30*0.3)*J38</f>
        <v>90.88</v>
      </c>
      <c r="P38" s="4">
        <v>37</v>
      </c>
    </row>
    <row r="39" spans="1:16">
      <c r="A39" s="6">
        <v>38</v>
      </c>
      <c r="B39" s="10" t="s">
        <v>81</v>
      </c>
      <c r="C39" s="14" t="s">
        <v>152</v>
      </c>
      <c r="D39" s="15" t="s">
        <v>191</v>
      </c>
      <c r="E39" s="16" t="s">
        <v>93</v>
      </c>
      <c r="F39" s="14" t="s">
        <v>18</v>
      </c>
      <c r="G39" s="16"/>
      <c r="H39" s="14" t="s">
        <v>55</v>
      </c>
      <c r="I39" s="17">
        <v>4</v>
      </c>
      <c r="J39" s="17">
        <v>64</v>
      </c>
      <c r="K39" s="7">
        <v>71</v>
      </c>
      <c r="L39" s="7" t="s">
        <v>90</v>
      </c>
      <c r="M39" s="7" t="s">
        <v>132</v>
      </c>
      <c r="N39" s="7" t="s">
        <v>130</v>
      </c>
      <c r="O39" s="12">
        <f>(0.7+K39/30*0.3)*J39</f>
        <v>90.24</v>
      </c>
      <c r="P39" s="4">
        <v>38</v>
      </c>
    </row>
    <row r="40" spans="1:16">
      <c r="A40" s="6">
        <v>39</v>
      </c>
      <c r="B40" s="10" t="s">
        <v>81</v>
      </c>
      <c r="C40" s="14" t="s">
        <v>153</v>
      </c>
      <c r="D40" s="13" t="s">
        <v>192</v>
      </c>
      <c r="E40" s="10" t="s">
        <v>84</v>
      </c>
      <c r="F40" s="14" t="s">
        <v>20</v>
      </c>
      <c r="G40" s="10"/>
      <c r="H40" s="14" t="s">
        <v>36</v>
      </c>
      <c r="I40" s="10">
        <v>4</v>
      </c>
      <c r="J40" s="10">
        <v>64</v>
      </c>
      <c r="K40" s="10">
        <v>92</v>
      </c>
      <c r="L40" s="10" t="s">
        <v>75</v>
      </c>
      <c r="M40" s="7" t="s">
        <v>146</v>
      </c>
      <c r="N40" s="7" t="s">
        <v>130</v>
      </c>
      <c r="O40" s="12">
        <f>(0.7+K40/30*0.3)*J40</f>
        <v>103.68</v>
      </c>
      <c r="P40" s="4">
        <v>39</v>
      </c>
    </row>
    <row r="41" spans="1:16">
      <c r="A41" s="6">
        <v>40</v>
      </c>
      <c r="B41" s="10" t="s">
        <v>81</v>
      </c>
      <c r="C41" s="14" t="s">
        <v>154</v>
      </c>
      <c r="D41" s="15" t="s">
        <v>155</v>
      </c>
      <c r="E41" s="10" t="s">
        <v>84</v>
      </c>
      <c r="F41" s="14" t="s">
        <v>17</v>
      </c>
      <c r="G41" s="16"/>
      <c r="H41" s="14" t="s">
        <v>44</v>
      </c>
      <c r="I41" s="17">
        <v>3</v>
      </c>
      <c r="J41" s="17">
        <v>48</v>
      </c>
      <c r="K41" s="7">
        <v>25</v>
      </c>
      <c r="L41" s="7" t="s">
        <v>90</v>
      </c>
      <c r="M41" s="7" t="s">
        <v>129</v>
      </c>
      <c r="N41" s="7" t="s">
        <v>130</v>
      </c>
      <c r="O41" s="12">
        <f>(0.7+K41/30*0.3)*J41</f>
        <v>45.599999999999994</v>
      </c>
      <c r="P41" s="4">
        <v>40</v>
      </c>
    </row>
    <row r="42" spans="1:16">
      <c r="A42" s="6">
        <v>41</v>
      </c>
      <c r="B42" s="10" t="s">
        <v>81</v>
      </c>
      <c r="C42" s="14" t="s">
        <v>156</v>
      </c>
      <c r="D42" s="15" t="s">
        <v>157</v>
      </c>
      <c r="E42" s="16" t="s">
        <v>93</v>
      </c>
      <c r="F42" s="14" t="s">
        <v>23</v>
      </c>
      <c r="G42" s="16"/>
      <c r="H42" s="14" t="s">
        <v>158</v>
      </c>
      <c r="I42" s="17">
        <v>2</v>
      </c>
      <c r="J42" s="17">
        <v>32</v>
      </c>
      <c r="K42" s="7">
        <v>50</v>
      </c>
      <c r="L42" s="7" t="s">
        <v>90</v>
      </c>
      <c r="M42" s="7" t="s">
        <v>146</v>
      </c>
      <c r="N42" s="7" t="s">
        <v>147</v>
      </c>
      <c r="O42" s="12">
        <f>(0.7+K42/30*0.3)*J42</f>
        <v>38.4</v>
      </c>
      <c r="P42" s="4">
        <v>41</v>
      </c>
    </row>
    <row r="43" spans="1:16">
      <c r="A43" s="6">
        <v>42</v>
      </c>
      <c r="B43" s="10" t="s">
        <v>81</v>
      </c>
      <c r="C43" s="14" t="s">
        <v>113</v>
      </c>
      <c r="D43" s="15" t="s">
        <v>114</v>
      </c>
      <c r="E43" s="16" t="s">
        <v>84</v>
      </c>
      <c r="F43" s="14" t="s">
        <v>29</v>
      </c>
      <c r="G43" s="16"/>
      <c r="H43" s="14" t="s">
        <v>64</v>
      </c>
      <c r="I43" s="17">
        <v>3</v>
      </c>
      <c r="J43" s="17">
        <v>48</v>
      </c>
      <c r="K43" s="7">
        <v>70</v>
      </c>
      <c r="L43" s="7" t="s">
        <v>90</v>
      </c>
      <c r="M43" s="7" t="s">
        <v>129</v>
      </c>
      <c r="N43" s="7" t="s">
        <v>130</v>
      </c>
      <c r="O43" s="12">
        <f>(0.7+K43/30*0.3)*J43</f>
        <v>67.199999999999989</v>
      </c>
      <c r="P43" s="4">
        <v>41</v>
      </c>
    </row>
    <row r="44" spans="1:16">
      <c r="A44" s="6">
        <v>43</v>
      </c>
      <c r="B44" s="10" t="s">
        <v>81</v>
      </c>
      <c r="C44" s="14" t="s">
        <v>109</v>
      </c>
      <c r="D44" s="15" t="s">
        <v>110</v>
      </c>
      <c r="E44" s="16" t="s">
        <v>93</v>
      </c>
      <c r="F44" s="14" t="s">
        <v>21</v>
      </c>
      <c r="G44" s="16"/>
      <c r="H44" s="14" t="s">
        <v>53</v>
      </c>
      <c r="I44" s="17">
        <v>4</v>
      </c>
      <c r="J44" s="17">
        <v>64</v>
      </c>
      <c r="K44" s="7">
        <v>67</v>
      </c>
      <c r="L44" s="7" t="s">
        <v>90</v>
      </c>
      <c r="M44" s="7" t="s">
        <v>129</v>
      </c>
      <c r="N44" s="7" t="s">
        <v>130</v>
      </c>
      <c r="O44" s="12">
        <f>(0.7+K44/30*0.3)*J44</f>
        <v>87.68</v>
      </c>
      <c r="P44" s="4">
        <v>43</v>
      </c>
    </row>
  </sheetData>
  <autoFilter ref="A1:P44">
    <sortState ref="A2:Z107">
      <sortCondition ref="P1:P107"/>
    </sortState>
  </autoFilter>
  <sortState ref="A2:Z107">
    <sortCondition ref="L2:L107"/>
  </sortState>
  <phoneticPr fontId="26" type="noConversion"/>
  <dataValidations count="4">
    <dataValidation allowBlank="1" showInputMessage="1" showErrorMessage="1" sqref="L1:N1"/>
    <dataValidation type="list" allowBlank="1" showInputMessage="1" showErrorMessage="1" sqref="L2:L4 L6:L20">
      <formula1>"理论课程,实验课程,实践课程,留学生课程"</formula1>
    </dataValidation>
    <dataValidation type="list" allowBlank="1" showInputMessage="1" showErrorMessage="1" sqref="M2:M19">
      <formula1>"通识课程,大类课程,专业课程"</formula1>
    </dataValidation>
    <dataValidation type="list" allowBlank="1" showInputMessage="1" showErrorMessage="1" sqref="N2:N19">
      <formula1>"必修,选修"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审核推荐</vt:lpstr>
    </vt:vector>
  </TitlesOfParts>
  <Company>http://sdwm.org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SDWM</dc:creator>
  <cp:lastModifiedBy>syf</cp:lastModifiedBy>
  <cp:lastPrinted>2017-04-07T01:27:00Z</cp:lastPrinted>
  <dcterms:created xsi:type="dcterms:W3CDTF">2016-10-12T03:14:00Z</dcterms:created>
  <dcterms:modified xsi:type="dcterms:W3CDTF">2024-10-15T05:44:33Z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24CF32FE01C0414FABE430B98EABBBCD</vt:lpwstr>
  </property>
</Properties>
</file>